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7" i="1" l="1"/>
  <c r="C77" i="1"/>
  <c r="C65" i="1"/>
  <c r="C75" i="1" s="1"/>
  <c r="H47" i="1"/>
  <c r="H28" i="1"/>
  <c r="H24" i="1" l="1"/>
  <c r="H57" i="1" l="1"/>
  <c r="H18" i="1" l="1"/>
  <c r="H31" i="1" l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<sst xmlns="http://schemas.openxmlformats.org/spreadsheetml/2006/main" count="83" uniqueCount="52">
  <si>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</si>
  <si>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</si>
  <si>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</si>
  <si>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</si>
  <si>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</si>
  <si>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</si>
  <si>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</si>
  <si>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</si>
  <si>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</si>
  <si>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</si>
  <si>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</si>
  <si>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</si>
  <si>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</si>
  <si>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</si>
  <si>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</si>
  <si>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</si>
  <si>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</si>
  <si>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</si>
  <si>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</si>
  <si>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</si>
  <si>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</si>
  <si>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</si>
  <si>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</si>
  <si>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</si>
  <si>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</si>
  <si>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</si>
  <si>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</si>
  <si>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</si>
  <si>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</si>
  <si>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30.06.2023</t>
  </si>
  <si>
    <t>Primljena i neutrošena participacija od 30.06.2023</t>
  </si>
  <si>
    <t xml:space="preserve">Dana 30.06.2023.godine Dom zdravlja Požarevac je izvršio plaćanje prema dobavljačima: </t>
  </si>
  <si>
    <t>PRINT</t>
  </si>
  <si>
    <t>SCHILLER</t>
  </si>
  <si>
    <t>Vega</t>
  </si>
  <si>
    <t>Adoc</t>
  </si>
  <si>
    <t>Phoenix Pharma</t>
  </si>
  <si>
    <t>ELEKTROPRIVREDA</t>
  </si>
  <si>
    <t>0235932/23</t>
  </si>
  <si>
    <t>23055674</t>
  </si>
  <si>
    <t>716638222-D2</t>
  </si>
  <si>
    <t>240933223-D1</t>
  </si>
  <si>
    <t>266341223</t>
  </si>
  <si>
    <t>280813223</t>
  </si>
  <si>
    <t>23077097</t>
  </si>
  <si>
    <t>KOM34157585</t>
  </si>
  <si>
    <t>UKUPNO MATERIJALNI TROŠKOVI</t>
  </si>
  <si>
    <t>UKUPNO LEKOVI-DIREKTNA PLAĆANJA</t>
  </si>
  <si>
    <t>UKUPNO ENERGENTI-DIREKTNA PLAĆANJA</t>
  </si>
  <si>
    <t>UKUPNO MATERIJALNI TROŠKOVI-participacija</t>
  </si>
  <si>
    <t>5308/8689</t>
  </si>
  <si>
    <t>23-RN002000366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</si>
</sst>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60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6" fillId="0" borderId="1" xfId="1" applyFont="1" applyBorder="1"/>
    <xf numFmtId="4" fontId="9" fillId="0" borderId="1" xfId="1" applyNumberFormat="1" applyFont="1" applyFill="1" applyBorder="1" applyAlignment="1">
      <alignment horizontal="right"/>
    </xf>
    <xf numFmtId="49" fontId="9" fillId="0" borderId="1" xfId="1" applyNumberFormat="1" applyFont="1" applyFill="1" applyBorder="1"/>
    <xf numFmtId="4" fontId="10" fillId="0" borderId="1" xfId="1" applyNumberFormat="1" applyFont="1" applyFill="1" applyBorder="1" applyAlignment="1">
      <alignment horizontal="right"/>
    </xf>
    <xf numFmtId="0" fontId="0" fillId="0" borderId="1" xfId="0" applyBorder="1"/>
    <xf numFmtId="4" fontId="6" fillId="0" borderId="1" xfId="1" applyNumberFormat="1" applyBorder="1"/>
    <xf numFmtId="4" fontId="11" fillId="0" borderId="5" xfId="1" applyNumberFormat="1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7"/>
  <sheetViews>
    <sheetView tabSelected="1" topLeftCell="B28" zoomScaleNormal="100" workbookViewId="0">
      <selection activeCell="E70" sqref="E70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45107</v>
      </c>
      <c r="H12" s="12">
        <v>2232411.98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45107</v>
      </c>
      <c r="H13" s="1">
        <f>H14+H29-H37-H50</f>
        <v>2194560.2400000007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45107</v>
      </c>
      <c r="H14" s="2">
        <f>SUM(H15:H28)</f>
        <v>4858177.1400000006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1245000+2003000-387122.08+140000-6000+100000-1579317.53+147122.36-1090.9-249498.34+249498.34-237993.56+1624000-1614394.35+237993.68-3000-10800+1624000-1604828.35-15000+1624000-1615887.07-8100-7887+1624000-1504582.17-17400-7887</f>
        <v>1747826.0300000003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645418.85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1301707.97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1184208.33-211400-966735.64-82-63.44+1184208.33-226033.85-636863.08+1184208.33-1431341.66</f>
        <v>80105.320000000298</v>
      </c>
      <c r="I24" s="9"/>
      <c r="J24" s="9"/>
      <c r="K24" s="9"/>
      <c r="L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760405</v>
      </c>
      <c r="I27" s="9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135057.72+9700+2900+5450+4000-2577.43-692.63-6+7200+11400+6800+3650+3700+3150+8000+4750-6234.39+7400+5350-117.97-6+7400+3650-1429.89+7300+5200-15123-20915.11+9250+4550+9800+5150-75+11850+4250-80.75+14150+4300+12100+3950-4399.08-86.5+6300+6800+6850+7100+16700+5950+3350</f>
        <v>322713.96999999997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45107</v>
      </c>
      <c r="H29" s="2">
        <f>H30+H31+H32+H33+H35+H36+H34</f>
        <v>180733.63000000006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</f>
        <v>170592.63000000006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20"/>
      <c r="H36" s="8">
        <v>10141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45107</v>
      </c>
      <c r="H37" s="3">
        <f>SUM(H38:H49)</f>
        <v>2844350.53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645418.85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1301707.97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f>136540+272.71+6</f>
        <v>136818.71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760405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45107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45107</v>
      </c>
      <c r="H57" s="4">
        <f>37851.55+6008.7-6008.7+19278.1+2245.6+0.19-21523.7</f>
        <v>37851.740000000005</v>
      </c>
      <c r="I57" s="9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2232411.9800000009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4"/>
      <c r="F61" s="14"/>
      <c r="G61" s="7"/>
      <c r="H61" s="11"/>
      <c r="I61" s="9"/>
      <c r="J61" s="9"/>
      <c r="K61" s="6"/>
    </row>
    <row r="63" spans="2:12" x14ac:dyDescent="0.25">
      <c r="B63" s="53" t="s">
        <v>32</v>
      </c>
      <c r="C63" s="54">
        <v>32345.32</v>
      </c>
      <c r="D63" s="55" t="s">
        <v>50</v>
      </c>
    </row>
    <row r="64" spans="2:12" x14ac:dyDescent="0.25">
      <c r="B64" s="53" t="s">
        <v>33</v>
      </c>
      <c r="C64" s="54">
        <v>47760</v>
      </c>
      <c r="D64" s="55" t="s">
        <v>51</v>
      </c>
    </row>
    <row r="65" spans="2:5" x14ac:dyDescent="0.25">
      <c r="B65" s="59" t="s">
        <v>46</v>
      </c>
      <c r="C65" s="56">
        <f>SUM(C63:C64)</f>
        <v>80105.320000000007</v>
      </c>
      <c r="D65" s="55"/>
    </row>
    <row r="66" spans="2:5" x14ac:dyDescent="0.25">
      <c r="B66" s="53" t="s">
        <v>32</v>
      </c>
      <c r="C66" s="54">
        <v>56434.68</v>
      </c>
      <c r="D66" s="55" t="s">
        <v>50</v>
      </c>
      <c r="E66" s="6"/>
    </row>
    <row r="67" spans="2:5" x14ac:dyDescent="0.25">
      <c r="B67" s="59" t="s">
        <v>49</v>
      </c>
      <c r="C67" s="56">
        <f>SUM(C66)</f>
        <v>56434.68</v>
      </c>
      <c r="D67" s="55"/>
    </row>
    <row r="68" spans="2:5" x14ac:dyDescent="0.25">
      <c r="B68" s="53" t="s">
        <v>34</v>
      </c>
      <c r="C68" s="54">
        <v>73716.5</v>
      </c>
      <c r="D68" s="55" t="s">
        <v>38</v>
      </c>
    </row>
    <row r="69" spans="2:5" x14ac:dyDescent="0.25">
      <c r="B69" s="53" t="s">
        <v>35</v>
      </c>
      <c r="C69" s="54">
        <v>93184.3</v>
      </c>
      <c r="D69" s="55" t="s">
        <v>39</v>
      </c>
    </row>
    <row r="70" spans="2:5" x14ac:dyDescent="0.25">
      <c r="B70" s="53" t="s">
        <v>36</v>
      </c>
      <c r="C70" s="54">
        <v>194554.8</v>
      </c>
      <c r="D70" s="55" t="s">
        <v>40</v>
      </c>
    </row>
    <row r="71" spans="2:5" x14ac:dyDescent="0.25">
      <c r="B71" s="53" t="s">
        <v>36</v>
      </c>
      <c r="C71" s="54">
        <v>257631</v>
      </c>
      <c r="D71" s="55" t="s">
        <v>41</v>
      </c>
    </row>
    <row r="72" spans="2:5" x14ac:dyDescent="0.25">
      <c r="B72" s="53" t="s">
        <v>36</v>
      </c>
      <c r="C72" s="54">
        <v>13474.89</v>
      </c>
      <c r="D72" s="55" t="s">
        <v>42</v>
      </c>
    </row>
    <row r="73" spans="2:5" x14ac:dyDescent="0.25">
      <c r="B73" s="53" t="s">
        <v>36</v>
      </c>
      <c r="C73" s="54">
        <v>5942.54</v>
      </c>
      <c r="D73" s="55" t="s">
        <v>43</v>
      </c>
    </row>
    <row r="74" spans="2:5" x14ac:dyDescent="0.25">
      <c r="B74" s="53" t="s">
        <v>35</v>
      </c>
      <c r="C74" s="54">
        <v>3169.32</v>
      </c>
      <c r="D74" s="55" t="s">
        <v>44</v>
      </c>
    </row>
    <row r="75" spans="2:5" x14ac:dyDescent="0.25">
      <c r="B75" s="59" t="s">
        <v>47</v>
      </c>
      <c r="C75" s="56">
        <f>SUM(C67:C74)</f>
        <v>698108.03</v>
      </c>
      <c r="D75" s="57"/>
    </row>
    <row r="76" spans="2:5" x14ac:dyDescent="0.25">
      <c r="B76" s="53" t="s">
        <v>37</v>
      </c>
      <c r="C76" s="54">
        <v>1301707.97</v>
      </c>
      <c r="D76" s="55" t="s">
        <v>45</v>
      </c>
    </row>
    <row r="77" spans="2:5" x14ac:dyDescent="0.25">
      <c r="B77" s="59" t="s">
        <v>48</v>
      </c>
      <c r="C77" s="56">
        <f>SUM(C76)</f>
        <v>1301707.97</v>
      </c>
      <c r="D77" s="58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2023-07-03T06:07:35Z</dcterms:modified>
  <cp:category/>
  <cp:contentStatus/>
</cp:coreProperties>
</file>